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480" windowHeight="9885"/>
  </bookViews>
  <sheets>
    <sheet name="7" sheetId="3" r:id="rId1"/>
  </sheets>
  <calcPr calcId="124519"/>
</workbook>
</file>

<file path=xl/calcChain.xml><?xml version="1.0" encoding="utf-8"?>
<calcChain xmlns="http://schemas.openxmlformats.org/spreadsheetml/2006/main">
  <c r="AL23" i="3"/>
  <c r="AJ23"/>
  <c r="K23"/>
  <c r="C23"/>
  <c r="J20"/>
  <c r="AI37" s="1"/>
  <c r="D20"/>
  <c r="C37" s="1"/>
  <c r="C24" l="1"/>
  <c r="C25" s="1"/>
  <c r="C26" s="1"/>
  <c r="C27" s="1"/>
  <c r="C28" s="1"/>
  <c r="C29" s="1"/>
  <c r="C30" s="1"/>
  <c r="C31" s="1"/>
  <c r="C32" s="1"/>
  <c r="C33" s="1"/>
  <c r="C34" s="1"/>
  <c r="K24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AJ24"/>
  <c r="AJ25" s="1"/>
  <c r="AJ26" s="1"/>
  <c r="AJ27" s="1"/>
  <c r="AJ28" s="1"/>
  <c r="AJ29" s="1"/>
  <c r="AJ30" s="1"/>
  <c r="AJ31" s="1"/>
  <c r="AJ32" s="1"/>
  <c r="AJ33" s="1"/>
  <c r="AJ34" s="1"/>
  <c r="AL24"/>
  <c r="AL25" s="1"/>
  <c r="D23"/>
  <c r="H23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L23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B24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F24"/>
  <c r="F25" s="1"/>
  <c r="F26" s="1"/>
  <c r="J24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AH24"/>
  <c r="AH25" s="1"/>
  <c r="AH26" s="1"/>
  <c r="AH27" s="1"/>
  <c r="AH28" s="1"/>
  <c r="AH29" s="1"/>
  <c r="AH30" s="1"/>
  <c r="AH31" s="1"/>
  <c r="AH32" s="1"/>
  <c r="AH33" s="1"/>
  <c r="AH34" s="1"/>
  <c r="AI24"/>
  <c r="AI25" s="1"/>
  <c r="AI26" s="1"/>
  <c r="AI27" s="1"/>
  <c r="AI28" s="1"/>
  <c r="AI29" s="1"/>
  <c r="AI30" s="1"/>
  <c r="AI31" s="1"/>
  <c r="AI32" s="1"/>
  <c r="AI33" s="1"/>
  <c r="AI34" s="1"/>
  <c r="AK24"/>
  <c r="AK25" s="1"/>
  <c r="AK26" s="1"/>
  <c r="AK27" s="1"/>
  <c r="AK28" s="1"/>
  <c r="AK29" s="1"/>
  <c r="AK30" s="1"/>
  <c r="AK31" s="1"/>
  <c r="AK32" s="1"/>
  <c r="AK33" s="1"/>
  <c r="AK34" s="1"/>
  <c r="AL27"/>
  <c r="AL28" s="1"/>
  <c r="AL29" s="1"/>
  <c r="AL30" s="1"/>
  <c r="AL31" s="1"/>
  <c r="AL32" s="1"/>
  <c r="AL33" s="1"/>
  <c r="AL34" s="1"/>
  <c r="F29"/>
  <c r="F30" s="1"/>
  <c r="F31" s="1"/>
  <c r="F33"/>
  <c r="F36"/>
  <c r="F37" s="1"/>
  <c r="AL36"/>
  <c r="AL37" s="1"/>
  <c r="E37"/>
  <c r="D24" l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E23"/>
  <c r="E24" s="1"/>
  <c r="E25" s="1"/>
  <c r="E26" s="1"/>
  <c r="E27" s="1"/>
  <c r="E28" s="1"/>
  <c r="E29" s="1"/>
  <c r="E30" s="1"/>
  <c r="E31" s="1"/>
  <c r="E32" s="1"/>
  <c r="E33" s="1"/>
  <c r="E34" s="1"/>
</calcChain>
</file>

<file path=xl/sharedStrings.xml><?xml version="1.0" encoding="utf-8"?>
<sst xmlns="http://schemas.openxmlformats.org/spreadsheetml/2006/main" count="124" uniqueCount="44">
  <si>
    <t>відправ-лення</t>
  </si>
  <si>
    <t>П Е Р Е Р В А</t>
  </si>
  <si>
    <t>Автостанція</t>
  </si>
  <si>
    <t>Дитячий садок №7</t>
  </si>
  <si>
    <t>Критий ринок</t>
  </si>
  <si>
    <t>"ЗАТВЕРДЖЕНО"</t>
  </si>
  <si>
    <t>при-буття</t>
  </si>
  <si>
    <t>Спаська Левада</t>
  </si>
  <si>
    <t>Парк</t>
  </si>
  <si>
    <t>Автошкола</t>
  </si>
  <si>
    <t>"ПОГОДЖЕНО"</t>
  </si>
  <si>
    <t xml:space="preserve">Додаток </t>
  </si>
  <si>
    <t>Заступник міського голови</t>
  </si>
  <si>
    <t>Перевізник:</t>
  </si>
  <si>
    <t>до рішення виконкому</t>
  </si>
  <si>
    <t>м. Переяслав-Хмельницький</t>
  </si>
  <si>
    <t>ФО-П Марценюк В.М.</t>
  </si>
  <si>
    <t>ФО-П Пасічник Д.Я.</t>
  </si>
  <si>
    <t>ФО-П Левченко Т.М.</t>
  </si>
  <si>
    <t>ПП "Авто Пас Лайн"</t>
  </si>
  <si>
    <t>Переяслав-Хмельницької</t>
  </si>
  <si>
    <t>міської ради №___</t>
  </si>
  <si>
    <t>_____________С.О.Олін</t>
  </si>
  <si>
    <t>_________В.М.Марценюк</t>
  </si>
  <si>
    <t>___________Д.Я.Пасічник</t>
  </si>
  <si>
    <t>_____________Т.М.Левченко</t>
  </si>
  <si>
    <t>______________І.І.Пасічник</t>
  </si>
  <si>
    <t>від "__"____2009р.</t>
  </si>
  <si>
    <t>"___"__________2011р.</t>
  </si>
  <si>
    <t>Школа №4</t>
  </si>
  <si>
    <r>
      <t xml:space="preserve">    Дні виконання маршруту: </t>
    </r>
    <r>
      <rPr>
        <b/>
        <sz val="12"/>
        <rFont val="Tahoma"/>
        <family val="2"/>
        <charset val="204"/>
      </rPr>
      <t>щоденно крім Сб, Нд</t>
    </r>
  </si>
  <si>
    <t xml:space="preserve">                                                      </t>
  </si>
  <si>
    <t>Додаток № 9 до рішення виконкому</t>
  </si>
  <si>
    <t>від ___________ 2017 року № ______</t>
  </si>
  <si>
    <t>Школа-інтернат</t>
  </si>
  <si>
    <t>Борисоглібська площа</t>
  </si>
  <si>
    <t>ТОВ "Костал Україна"</t>
  </si>
  <si>
    <t>Золотоніське шосе</t>
  </si>
  <si>
    <t>На вимогу</t>
  </si>
  <si>
    <t>Вул. Грушевського</t>
  </si>
  <si>
    <r>
      <t>на Переяслав-Хмельницькому міському маршруті №</t>
    </r>
    <r>
      <rPr>
        <b/>
        <sz val="20"/>
        <rFont val="Book Antiqua"/>
        <family val="1"/>
        <charset val="204"/>
      </rPr>
      <t xml:space="preserve">7 </t>
    </r>
  </si>
  <si>
    <t xml:space="preserve">Графік  руху автобуса на міському маршруті </t>
  </si>
  <si>
    <t>№7 "Спаська Левада - Школа №4" ч/з автостанцію, педуніверситет у робочі дні</t>
  </si>
  <si>
    <t>Університет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</si>
</sst>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sz val="14"/>
      <name val="Arial Cyr"/>
      <family val="2"/>
      <charset val="204"/>
    </font>
    <font>
      <sz val="18"/>
      <name val="Tahoma"/>
      <family val="2"/>
      <charset val="204"/>
    </font>
    <font>
      <sz val="12"/>
      <name val="Tahoma"/>
      <family val="2"/>
      <charset val="204"/>
    </font>
    <font>
      <i/>
      <sz val="7.5"/>
      <name val="Tahoma"/>
      <family val="2"/>
    </font>
    <font>
      <sz val="7.5"/>
      <name val="Tahoma"/>
      <family val="2"/>
    </font>
    <font>
      <b/>
      <sz val="10"/>
      <name val="Tahoma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2"/>
      <name val="Tahoma"/>
      <family val="2"/>
      <charset val="204"/>
    </font>
    <font>
      <sz val="16"/>
      <name val="Tahoma"/>
      <family val="2"/>
      <charset val="204"/>
    </font>
    <font>
      <b/>
      <i/>
      <sz val="18"/>
      <name val="Book Antiqua"/>
      <family val="1"/>
      <charset val="204"/>
    </font>
    <font>
      <b/>
      <sz val="18"/>
      <name val="Book Antiqua"/>
      <family val="1"/>
      <charset val="204"/>
    </font>
    <font>
      <sz val="18"/>
      <color indexed="9"/>
      <name val="Book Antiqua"/>
      <family val="1"/>
      <charset val="204"/>
    </font>
    <font>
      <b/>
      <sz val="14"/>
      <name val="Book Antiqua"/>
      <family val="1"/>
      <charset val="204"/>
    </font>
    <font>
      <sz val="14"/>
      <name val="Book Antiqua"/>
      <family val="1"/>
      <charset val="204"/>
    </font>
    <font>
      <sz val="10"/>
      <name val="Book Antiqua"/>
      <family val="1"/>
      <charset val="204"/>
    </font>
    <font>
      <sz val="14"/>
      <color indexed="9"/>
      <name val="Book Antiqua"/>
      <family val="1"/>
      <charset val="204"/>
    </font>
    <font>
      <b/>
      <sz val="13"/>
      <name val="Book Antiqua"/>
      <family val="1"/>
      <charset val="204"/>
    </font>
    <font>
      <sz val="12"/>
      <name val="Book Antiqua"/>
      <family val="1"/>
      <charset val="204"/>
    </font>
    <font>
      <sz val="16"/>
      <color indexed="9"/>
      <name val="Book Antiqua"/>
      <family val="1"/>
      <charset val="204"/>
    </font>
    <font>
      <sz val="12"/>
      <color indexed="9"/>
      <name val="Tahoma"/>
      <family val="2"/>
      <charset val="204"/>
    </font>
    <font>
      <b/>
      <sz val="10"/>
      <name val="Book Antiqua"/>
      <family val="1"/>
      <charset val="204"/>
    </font>
    <font>
      <b/>
      <i/>
      <sz val="18"/>
      <name val="Arial Cyr"/>
      <family val="2"/>
      <charset val="204"/>
    </font>
    <font>
      <sz val="18"/>
      <name val="Arial Cyr"/>
      <family val="2"/>
      <charset val="204"/>
    </font>
    <font>
      <i/>
      <sz val="16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Tahoma"/>
      <family val="2"/>
    </font>
    <font>
      <b/>
      <i/>
      <sz val="7.5"/>
      <name val="Tahoma"/>
      <family val="2"/>
    </font>
    <font>
      <b/>
      <sz val="10"/>
      <color indexed="9"/>
      <name val="Tahoma"/>
      <family val="2"/>
    </font>
    <font>
      <b/>
      <sz val="10"/>
      <name val="Tahoma"/>
      <family val="2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0"/>
      <color theme="0"/>
      <name val="Tahoma"/>
      <family val="2"/>
      <charset val="204"/>
    </font>
    <font>
      <b/>
      <sz val="20"/>
      <name val="Book Antiqua"/>
      <family val="1"/>
      <charset val="204"/>
    </font>
    <font>
      <sz val="20"/>
      <name val="Book Antiqua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9"/>
      <name val="Book Antiqua"/>
      <family val="1"/>
      <charset val="204"/>
    </font>
    <font>
      <sz val="10"/>
      <color indexed="1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0" fontId="6" fillId="0" borderId="1" xfId="0" applyNumberFormat="1" applyFont="1" applyBorder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6" fillId="0" borderId="0" xfId="0" applyNumberFormat="1" applyFont="1" applyBorder="1" applyAlignment="1">
      <alignment horizontal="justify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20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20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vertical="center"/>
    </xf>
    <xf numFmtId="20" fontId="29" fillId="0" borderId="0" xfId="0" applyNumberFormat="1" applyFont="1" applyBorder="1" applyAlignment="1">
      <alignment horizontal="centerContinuous" vertical="center"/>
    </xf>
    <xf numFmtId="20" fontId="23" fillId="0" borderId="2" xfId="0" applyNumberFormat="1" applyFont="1" applyBorder="1" applyAlignment="1">
      <alignment horizontal="center" vertical="center"/>
    </xf>
    <xf numFmtId="20" fontId="23" fillId="0" borderId="3" xfId="0" applyNumberFormat="1" applyFont="1" applyBorder="1" applyAlignment="1">
      <alignment horizontal="center" vertical="center"/>
    </xf>
    <xf numFmtId="20" fontId="30" fillId="0" borderId="2" xfId="0" applyNumberFormat="1" applyFont="1" applyBorder="1" applyAlignment="1">
      <alignment horizontal="center" vertical="center"/>
    </xf>
    <xf numFmtId="20" fontId="30" fillId="0" borderId="3" xfId="0" applyNumberFormat="1" applyFont="1" applyBorder="1" applyAlignment="1">
      <alignment horizontal="center" vertical="center"/>
    </xf>
    <xf numFmtId="20" fontId="31" fillId="0" borderId="3" xfId="0" applyNumberFormat="1" applyFont="1" applyBorder="1" applyAlignment="1">
      <alignment horizontal="center" vertical="center"/>
    </xf>
    <xf numFmtId="0" fontId="0" fillId="0" borderId="0" xfId="0" applyAlignment="1"/>
    <xf numFmtId="0" fontId="32" fillId="0" borderId="0" xfId="0" applyFont="1" applyAlignment="1">
      <alignment horizontal="center" vertical="center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3" fillId="0" borderId="0" xfId="0" applyFont="1" applyAlignment="1"/>
    <xf numFmtId="0" fontId="34" fillId="0" borderId="0" xfId="0" applyFont="1" applyAlignment="1">
      <alignment horizontal="centerContinuous" vertical="center"/>
    </xf>
    <xf numFmtId="20" fontId="34" fillId="0" borderId="0" xfId="0" applyNumberFormat="1" applyFont="1" applyAlignment="1">
      <alignment horizontal="centerContinuous" vertical="center"/>
    </xf>
    <xf numFmtId="20" fontId="34" fillId="0" borderId="0" xfId="0" applyNumberFormat="1" applyFont="1" applyAlignment="1">
      <alignment vertical="center"/>
    </xf>
    <xf numFmtId="0" fontId="37" fillId="0" borderId="1" xfId="0" applyFont="1" applyBorder="1" applyAlignment="1">
      <alignment horizontal="justify" vertical="center"/>
    </xf>
    <xf numFmtId="20" fontId="17" fillId="0" borderId="2" xfId="0" applyNumberFormat="1" applyFont="1" applyBorder="1" applyAlignment="1">
      <alignment horizontal="center" vertical="center"/>
    </xf>
    <xf numFmtId="20" fontId="40" fillId="2" borderId="2" xfId="0" applyNumberFormat="1" applyFont="1" applyFill="1" applyBorder="1" applyAlignment="1">
      <alignment horizontal="center" vertical="center"/>
    </xf>
    <xf numFmtId="20" fontId="17" fillId="0" borderId="3" xfId="0" applyNumberFormat="1" applyFont="1" applyBorder="1" applyAlignment="1">
      <alignment horizontal="center" vertical="center"/>
    </xf>
    <xf numFmtId="20" fontId="41" fillId="0" borderId="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justify" vertical="center"/>
    </xf>
    <xf numFmtId="0" fontId="17" fillId="0" borderId="3" xfId="0" applyFont="1" applyBorder="1" applyAlignment="1">
      <alignment horizontal="center" vertical="center"/>
    </xf>
    <xf numFmtId="20" fontId="40" fillId="2" borderId="3" xfId="0" applyNumberFormat="1" applyFont="1" applyFill="1" applyBorder="1" applyAlignment="1">
      <alignment horizontal="center" vertical="center"/>
    </xf>
    <xf numFmtId="20" fontId="17" fillId="0" borderId="5" xfId="0" applyNumberFormat="1" applyFont="1" applyBorder="1" applyAlignment="1">
      <alignment horizontal="center" vertical="center"/>
    </xf>
    <xf numFmtId="20" fontId="40" fillId="0" borderId="3" xfId="0" applyNumberFormat="1" applyFont="1" applyBorder="1" applyAlignment="1">
      <alignment horizontal="center" vertical="center"/>
    </xf>
    <xf numFmtId="20" fontId="17" fillId="2" borderId="3" xfId="0" applyNumberFormat="1" applyFont="1" applyFill="1" applyBorder="1" applyAlignment="1">
      <alignment horizontal="center" vertical="center"/>
    </xf>
    <xf numFmtId="20" fontId="17" fillId="0" borderId="0" xfId="0" applyNumberFormat="1" applyFont="1" applyBorder="1" applyAlignment="1">
      <alignment horizontal="center" vertical="center"/>
    </xf>
    <xf numFmtId="20" fontId="17" fillId="0" borderId="6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20" fontId="16" fillId="0" borderId="2" xfId="0" applyNumberFormat="1" applyFont="1" applyBorder="1" applyAlignment="1">
      <alignment horizontal="center" vertical="center" textRotation="90"/>
    </xf>
    <xf numFmtId="20" fontId="16" fillId="0" borderId="3" xfId="0" applyNumberFormat="1" applyFont="1" applyBorder="1" applyAlignment="1">
      <alignment horizontal="center" vertical="center" textRotation="90"/>
    </xf>
    <xf numFmtId="20" fontId="16" fillId="0" borderId="4" xfId="0" applyNumberFormat="1" applyFont="1" applyBorder="1" applyAlignment="1">
      <alignment horizontal="center" vertical="center" textRotation="90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38" fillId="0" borderId="0" xfId="0" applyFont="1" applyAlignme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1"/>
  <sheetViews>
    <sheetView tabSelected="1" topLeftCell="A11" workbookViewId="0">
      <selection activeCell="D46" sqref="D46"/>
    </sheetView>
  </sheetViews>
  <sheetFormatPr defaultColWidth="16.7109375" defaultRowHeight="19.5" customHeight="1"/>
  <cols>
    <col min="1" max="1" width="24.85546875" style="6" customWidth="1"/>
    <col min="2" max="7" width="6.5703125" style="6" customWidth="1"/>
    <col min="8" max="8" width="6.5703125" style="6" hidden="1" customWidth="1"/>
    <col min="9" max="9" width="6.5703125" style="6" customWidth="1"/>
    <col min="10" max="10" width="7.140625" style="6" customWidth="1"/>
    <col min="11" max="12" width="6.5703125" style="6" hidden="1" customWidth="1"/>
    <col min="13" max="23" width="6.5703125" style="6" customWidth="1"/>
    <col min="24" max="24" width="7.7109375" style="6" customWidth="1"/>
    <col min="25" max="29" width="6.5703125" style="6" customWidth="1"/>
    <col min="30" max="30" width="7.85546875" style="6" customWidth="1"/>
    <col min="31" max="35" width="6.5703125" style="6" customWidth="1"/>
    <col min="36" max="36" width="11.5703125" style="6" customWidth="1"/>
    <col min="37" max="37" width="7.5703125" style="6" customWidth="1"/>
    <col min="38" max="38" width="6.5703125" style="6" hidden="1" customWidth="1"/>
    <col min="39" max="39" width="10.42578125" style="6" customWidth="1"/>
    <col min="40" max="16384" width="16.7109375" style="6"/>
  </cols>
  <sheetData>
    <row r="1" spans="1:40" s="1" customFormat="1" ht="24.95" hidden="1" customHeight="1">
      <c r="B1" s="18"/>
      <c r="C1" s="17"/>
      <c r="D1" s="17"/>
      <c r="E1" s="17"/>
      <c r="F1" s="17"/>
      <c r="G1" s="17"/>
      <c r="H1" s="17"/>
      <c r="I1" s="17"/>
      <c r="AC1" s="18"/>
      <c r="AD1" s="18"/>
      <c r="AE1" s="18"/>
      <c r="AF1" s="18"/>
      <c r="AG1" s="18"/>
      <c r="AH1" s="18"/>
      <c r="AI1" s="18"/>
    </row>
    <row r="2" spans="1:40" s="17" customFormat="1" ht="24" hidden="1" customHeight="1">
      <c r="A2" s="73" t="s">
        <v>10</v>
      </c>
      <c r="B2" s="73"/>
      <c r="C2" s="73"/>
      <c r="D2" s="12"/>
      <c r="E2" s="73" t="s">
        <v>10</v>
      </c>
      <c r="F2" s="73"/>
      <c r="G2" s="73"/>
      <c r="H2" s="73"/>
      <c r="I2" s="73"/>
      <c r="J2" s="73"/>
      <c r="K2" s="73"/>
      <c r="L2" s="12"/>
      <c r="M2" s="74" t="s">
        <v>10</v>
      </c>
      <c r="N2" s="74"/>
      <c r="O2" s="74"/>
      <c r="P2" s="74"/>
      <c r="Q2" s="74"/>
      <c r="R2" s="74"/>
      <c r="S2" s="12"/>
      <c r="T2" s="74" t="s">
        <v>10</v>
      </c>
      <c r="U2" s="74"/>
      <c r="V2" s="74"/>
      <c r="W2" s="74"/>
      <c r="X2" s="74"/>
      <c r="Y2" s="74"/>
      <c r="Z2" s="19"/>
      <c r="AA2" s="75" t="s">
        <v>5</v>
      </c>
      <c r="AB2" s="75"/>
      <c r="AC2" s="75"/>
      <c r="AD2" s="75"/>
      <c r="AE2" s="75"/>
      <c r="AF2" s="75"/>
      <c r="AG2" s="76" t="s">
        <v>11</v>
      </c>
      <c r="AH2" s="76"/>
      <c r="AI2" s="76"/>
      <c r="AJ2" s="76"/>
      <c r="AK2" s="76"/>
    </row>
    <row r="3" spans="1:40" ht="24.75" hidden="1" customHeight="1">
      <c r="A3" s="67" t="s">
        <v>12</v>
      </c>
      <c r="B3" s="67"/>
      <c r="C3" s="67"/>
      <c r="D3" s="13"/>
      <c r="E3" s="67" t="s">
        <v>13</v>
      </c>
      <c r="F3" s="67"/>
      <c r="G3" s="67"/>
      <c r="H3" s="67"/>
      <c r="I3" s="67"/>
      <c r="J3" s="67"/>
      <c r="K3" s="67"/>
      <c r="L3" s="13"/>
      <c r="M3" s="68" t="s">
        <v>13</v>
      </c>
      <c r="N3" s="68"/>
      <c r="O3" s="68"/>
      <c r="P3" s="68"/>
      <c r="Q3" s="68"/>
      <c r="R3" s="68"/>
      <c r="S3" s="14"/>
      <c r="T3" s="68" t="s">
        <v>13</v>
      </c>
      <c r="U3" s="68"/>
      <c r="V3" s="68"/>
      <c r="W3" s="68"/>
      <c r="X3" s="68"/>
      <c r="Y3" s="68"/>
      <c r="Z3" s="2"/>
      <c r="AA3" s="69" t="s">
        <v>13</v>
      </c>
      <c r="AB3" s="69"/>
      <c r="AC3" s="69"/>
      <c r="AD3" s="69"/>
      <c r="AE3" s="69"/>
      <c r="AF3" s="69"/>
      <c r="AG3" s="70" t="s">
        <v>14</v>
      </c>
      <c r="AH3" s="70"/>
      <c r="AI3" s="70"/>
      <c r="AJ3" s="70"/>
      <c r="AK3" s="70"/>
    </row>
    <row r="4" spans="1:40" ht="30" hidden="1" customHeight="1">
      <c r="A4" s="77" t="s">
        <v>15</v>
      </c>
      <c r="B4" s="77"/>
      <c r="C4" s="77"/>
      <c r="D4" s="13"/>
      <c r="E4" s="67" t="s">
        <v>16</v>
      </c>
      <c r="F4" s="67"/>
      <c r="G4" s="67"/>
      <c r="H4" s="67"/>
      <c r="I4" s="67"/>
      <c r="J4" s="67"/>
      <c r="K4" s="67"/>
      <c r="L4" s="13"/>
      <c r="M4" s="68" t="s">
        <v>17</v>
      </c>
      <c r="N4" s="68"/>
      <c r="O4" s="68"/>
      <c r="P4" s="68"/>
      <c r="Q4" s="68"/>
      <c r="R4" s="68"/>
      <c r="S4" s="14"/>
      <c r="T4" s="68" t="s">
        <v>18</v>
      </c>
      <c r="U4" s="68"/>
      <c r="V4" s="68"/>
      <c r="W4" s="68"/>
      <c r="X4" s="68"/>
      <c r="Y4" s="68"/>
      <c r="Z4" s="2"/>
      <c r="AA4" s="69" t="s">
        <v>19</v>
      </c>
      <c r="AB4" s="69"/>
      <c r="AC4" s="69"/>
      <c r="AD4" s="69"/>
      <c r="AE4" s="69"/>
      <c r="AF4" s="69"/>
      <c r="AG4" s="70" t="s">
        <v>20</v>
      </c>
      <c r="AH4" s="70"/>
      <c r="AI4" s="70"/>
      <c r="AJ4" s="70"/>
      <c r="AK4" s="70"/>
    </row>
    <row r="5" spans="1:40" ht="30" hidden="1" customHeight="1">
      <c r="A5" s="67"/>
      <c r="B5" s="67"/>
      <c r="C5" s="67"/>
      <c r="D5" s="13"/>
      <c r="E5" s="67"/>
      <c r="F5" s="67"/>
      <c r="G5" s="67"/>
      <c r="H5" s="67"/>
      <c r="I5" s="67"/>
      <c r="J5" s="67"/>
      <c r="K5" s="67"/>
      <c r="L5" s="13"/>
      <c r="M5" s="68"/>
      <c r="N5" s="68"/>
      <c r="O5" s="68"/>
      <c r="P5" s="68"/>
      <c r="Q5" s="68"/>
      <c r="R5" s="68"/>
      <c r="S5" s="14"/>
      <c r="T5" s="68"/>
      <c r="U5" s="68"/>
      <c r="V5" s="68"/>
      <c r="W5" s="68"/>
      <c r="X5" s="68"/>
      <c r="Y5" s="68"/>
      <c r="Z5" s="2"/>
      <c r="AA5" s="69"/>
      <c r="AB5" s="69"/>
      <c r="AC5" s="69"/>
      <c r="AD5" s="69"/>
      <c r="AE5" s="69"/>
      <c r="AF5" s="69"/>
      <c r="AG5" s="70" t="s">
        <v>21</v>
      </c>
      <c r="AH5" s="70"/>
      <c r="AI5" s="70"/>
      <c r="AJ5" s="70"/>
      <c r="AK5" s="70"/>
    </row>
    <row r="6" spans="1:40" ht="30" hidden="1" customHeight="1">
      <c r="A6" s="67" t="s">
        <v>22</v>
      </c>
      <c r="B6" s="67"/>
      <c r="C6" s="67"/>
      <c r="D6" s="15"/>
      <c r="E6" s="67" t="s">
        <v>23</v>
      </c>
      <c r="F6" s="67"/>
      <c r="G6" s="67"/>
      <c r="H6" s="67"/>
      <c r="I6" s="67"/>
      <c r="J6" s="67"/>
      <c r="K6" s="67"/>
      <c r="L6" s="15"/>
      <c r="M6" s="68" t="s">
        <v>24</v>
      </c>
      <c r="N6" s="68"/>
      <c r="O6" s="68"/>
      <c r="P6" s="68"/>
      <c r="Q6" s="68"/>
      <c r="R6" s="68"/>
      <c r="S6" s="15"/>
      <c r="T6" s="68" t="s">
        <v>25</v>
      </c>
      <c r="U6" s="68"/>
      <c r="V6" s="68"/>
      <c r="W6" s="68"/>
      <c r="X6" s="68"/>
      <c r="Y6" s="68"/>
      <c r="Z6" s="2"/>
      <c r="AA6" s="69" t="s">
        <v>26</v>
      </c>
      <c r="AB6" s="69"/>
      <c r="AC6" s="69"/>
      <c r="AD6" s="69"/>
      <c r="AE6" s="69"/>
      <c r="AF6" s="69"/>
      <c r="AG6" s="70" t="s">
        <v>27</v>
      </c>
      <c r="AH6" s="70"/>
      <c r="AI6" s="70"/>
      <c r="AJ6" s="70"/>
      <c r="AK6" s="70"/>
    </row>
    <row r="7" spans="1:40" ht="30" hidden="1" customHeight="1">
      <c r="A7" s="67" t="s">
        <v>28</v>
      </c>
      <c r="B7" s="67"/>
      <c r="C7" s="67"/>
      <c r="D7" s="13"/>
      <c r="E7" s="67" t="s">
        <v>28</v>
      </c>
      <c r="F7" s="67"/>
      <c r="G7" s="67"/>
      <c r="H7" s="67"/>
      <c r="I7" s="67"/>
      <c r="J7" s="67"/>
      <c r="K7" s="67"/>
      <c r="L7" s="13"/>
      <c r="M7" s="68" t="s">
        <v>28</v>
      </c>
      <c r="N7" s="68"/>
      <c r="O7" s="68"/>
      <c r="P7" s="68"/>
      <c r="Q7" s="68"/>
      <c r="R7" s="68"/>
      <c r="S7" s="13"/>
      <c r="T7" s="68" t="s">
        <v>28</v>
      </c>
      <c r="U7" s="68"/>
      <c r="V7" s="68"/>
      <c r="W7" s="68"/>
      <c r="X7" s="68"/>
      <c r="Y7" s="68"/>
      <c r="Z7" s="2"/>
      <c r="AA7" s="69" t="s">
        <v>28</v>
      </c>
      <c r="AB7" s="69"/>
      <c r="AC7" s="69"/>
      <c r="AD7" s="69"/>
      <c r="AE7" s="69"/>
      <c r="AF7" s="69"/>
      <c r="AG7" s="66"/>
      <c r="AH7" s="66"/>
      <c r="AI7" s="66"/>
      <c r="AJ7" s="66"/>
      <c r="AK7" s="16"/>
    </row>
    <row r="8" spans="1:40" s="11" customFormat="1" ht="24.95" hidden="1" customHeight="1">
      <c r="B8" s="20"/>
      <c r="D8" s="21"/>
      <c r="E8" s="21"/>
      <c r="F8" s="21"/>
      <c r="G8" s="21"/>
      <c r="AC8" s="20"/>
      <c r="AF8" s="21"/>
    </row>
    <row r="9" spans="1:40" s="11" customFormat="1" ht="24.95" hidden="1" customHeight="1">
      <c r="B9" s="20"/>
      <c r="D9" s="21"/>
      <c r="E9" s="21"/>
      <c r="F9" s="21"/>
      <c r="G9" s="21"/>
      <c r="AC9" s="20"/>
      <c r="AF9" s="21"/>
    </row>
    <row r="10" spans="1:40" ht="21.75" hidden="1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Q10" s="2"/>
      <c r="AF10" s="2"/>
    </row>
    <row r="11" spans="1:40" s="22" customFormat="1" ht="27.95" customHeigh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6"/>
      <c r="Q11" s="2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4" t="s">
        <v>32</v>
      </c>
      <c r="AE11" s="71"/>
      <c r="AF11" s="71"/>
      <c r="AG11" s="71"/>
      <c r="AH11" s="71"/>
      <c r="AI11" s="71"/>
      <c r="AJ11" s="71"/>
      <c r="AK11" s="71"/>
      <c r="AL11" s="71"/>
      <c r="AM11" s="71"/>
      <c r="AN11" s="36"/>
    </row>
    <row r="12" spans="1:40" s="22" customFormat="1" ht="27.95" customHeight="1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6"/>
      <c r="Q12" s="2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4" t="s">
        <v>33</v>
      </c>
      <c r="AE12" s="65"/>
      <c r="AF12" s="65"/>
      <c r="AG12" s="65"/>
      <c r="AH12" s="65"/>
      <c r="AI12" s="65"/>
      <c r="AJ12" s="65"/>
      <c r="AK12" s="65"/>
      <c r="AL12" s="65"/>
      <c r="AM12" s="65"/>
      <c r="AN12" s="36"/>
    </row>
    <row r="13" spans="1:40" s="22" customFormat="1" ht="27.95" customHeight="1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6"/>
      <c r="Q13" s="2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56"/>
      <c r="AE13" s="72"/>
      <c r="AF13" s="72"/>
      <c r="AG13" s="72"/>
      <c r="AH13" s="72"/>
      <c r="AI13" s="72"/>
      <c r="AJ13" s="72"/>
      <c r="AK13" s="72"/>
      <c r="AL13" s="72"/>
      <c r="AM13" s="72"/>
      <c r="AN13" s="36"/>
    </row>
    <row r="14" spans="1:40" s="25" customFormat="1" ht="27.95" customHeight="1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6"/>
      <c r="Q14" s="2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36"/>
      <c r="AF14" s="39"/>
      <c r="AG14" s="37"/>
      <c r="AH14" s="56"/>
      <c r="AI14" s="56"/>
      <c r="AJ14" s="56"/>
      <c r="AK14" s="56"/>
      <c r="AL14" s="56"/>
      <c r="AM14" s="39"/>
      <c r="AN14" s="36"/>
    </row>
    <row r="15" spans="1:40" s="28" customFormat="1" ht="27.95" customHeight="1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6"/>
      <c r="Q15" s="2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38" t="s">
        <v>31</v>
      </c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s="4" customFormat="1" ht="27.95" customHeight="1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6"/>
      <c r="Q16" s="2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36"/>
      <c r="AF16" s="39"/>
      <c r="AG16" s="37"/>
      <c r="AH16" s="56"/>
      <c r="AI16" s="56"/>
      <c r="AJ16" s="56"/>
      <c r="AK16" s="56"/>
      <c r="AL16" s="56"/>
      <c r="AM16" s="39"/>
      <c r="AN16" s="36"/>
    </row>
    <row r="17" spans="1:39" s="5" customFormat="1" ht="30" customHeight="1">
      <c r="A17" s="59" t="s">
        <v>41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25"/>
    </row>
    <row r="18" spans="1:39" s="5" customFormat="1" ht="30" hidden="1" customHeight="1">
      <c r="A18" s="60" t="s">
        <v>40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25"/>
    </row>
    <row r="19" spans="1:39" ht="30" customHeight="1">
      <c r="A19" s="59" t="s">
        <v>42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25"/>
    </row>
    <row r="20" spans="1:39" ht="30" customHeight="1">
      <c r="A20" s="23"/>
      <c r="B20" s="40">
        <v>30</v>
      </c>
      <c r="C20" s="41">
        <v>2.0833333333333332E-2</v>
      </c>
      <c r="D20" s="41">
        <f>C20/B20</f>
        <v>6.9444444444444436E-4</v>
      </c>
      <c r="E20" s="42">
        <v>1.3888888888888889E-3</v>
      </c>
      <c r="F20" s="42">
        <v>1.3888888888888889E-3</v>
      </c>
      <c r="G20" s="40">
        <v>30</v>
      </c>
      <c r="H20" s="41">
        <v>2.5000000000000001E-2</v>
      </c>
      <c r="I20" s="41"/>
      <c r="J20" s="41">
        <f>H20/G20</f>
        <v>8.3333333333333339E-4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4"/>
      <c r="AG20" s="25"/>
      <c r="AH20" s="25"/>
      <c r="AI20" s="25"/>
      <c r="AJ20" s="25"/>
      <c r="AK20" s="25"/>
      <c r="AL20" s="25"/>
      <c r="AM20" s="25"/>
    </row>
    <row r="21" spans="1:39" ht="21" customHeight="1">
      <c r="A21" s="26"/>
      <c r="B21" s="26"/>
      <c r="C21" s="26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ht="44.1" customHeight="1">
      <c r="A22" s="29"/>
      <c r="B22" s="3" t="s">
        <v>0</v>
      </c>
      <c r="C22" s="3" t="s">
        <v>6</v>
      </c>
      <c r="D22" s="3" t="s">
        <v>0</v>
      </c>
      <c r="E22" s="3" t="s">
        <v>6</v>
      </c>
      <c r="F22" s="3" t="s">
        <v>0</v>
      </c>
      <c r="G22" s="3" t="s">
        <v>6</v>
      </c>
      <c r="H22" s="3" t="s">
        <v>0</v>
      </c>
      <c r="I22" s="3"/>
      <c r="J22" s="3" t="s">
        <v>0</v>
      </c>
      <c r="K22" s="3" t="s">
        <v>6</v>
      </c>
      <c r="L22" s="3" t="s">
        <v>0</v>
      </c>
      <c r="M22" s="3" t="s">
        <v>6</v>
      </c>
      <c r="N22" s="3" t="s">
        <v>0</v>
      </c>
      <c r="O22" s="3" t="s">
        <v>6</v>
      </c>
      <c r="P22" s="3" t="s">
        <v>0</v>
      </c>
      <c r="Q22" s="3" t="s">
        <v>6</v>
      </c>
      <c r="R22" s="3" t="s">
        <v>0</v>
      </c>
      <c r="S22" s="3" t="s">
        <v>6</v>
      </c>
      <c r="T22" s="3" t="s">
        <v>0</v>
      </c>
      <c r="U22" s="3" t="s">
        <v>6</v>
      </c>
      <c r="V22" s="61" t="s">
        <v>1</v>
      </c>
      <c r="W22" s="3" t="s">
        <v>0</v>
      </c>
      <c r="X22" s="3" t="s">
        <v>6</v>
      </c>
      <c r="Y22" s="3" t="s">
        <v>0</v>
      </c>
      <c r="Z22" s="3" t="s">
        <v>6</v>
      </c>
      <c r="AA22" s="61" t="s">
        <v>1</v>
      </c>
      <c r="AB22" s="3" t="s">
        <v>0</v>
      </c>
      <c r="AC22" s="3" t="s">
        <v>6</v>
      </c>
      <c r="AD22" s="3" t="s">
        <v>0</v>
      </c>
      <c r="AE22" s="3" t="s">
        <v>6</v>
      </c>
      <c r="AF22" s="61" t="s">
        <v>1</v>
      </c>
      <c r="AG22" s="3" t="s">
        <v>0</v>
      </c>
      <c r="AH22" s="3" t="s">
        <v>6</v>
      </c>
      <c r="AI22" s="3" t="s">
        <v>0</v>
      </c>
      <c r="AJ22" s="3" t="s">
        <v>6</v>
      </c>
      <c r="AK22" s="3" t="s">
        <v>0</v>
      </c>
      <c r="AL22" s="3" t="s">
        <v>6</v>
      </c>
      <c r="AM22" s="3" t="s">
        <v>6</v>
      </c>
    </row>
    <row r="23" spans="1:39" ht="44.1" customHeight="1">
      <c r="A23" s="43" t="s">
        <v>39</v>
      </c>
      <c r="B23" s="44">
        <v>0.2986111111111111</v>
      </c>
      <c r="C23" s="44">
        <f>B23+$C$20</f>
        <v>0.31944444444444442</v>
      </c>
      <c r="D23" s="44">
        <f>C23</f>
        <v>0.31944444444444442</v>
      </c>
      <c r="E23" s="44">
        <f>D23+$C$20+$E$20+$E$20</f>
        <v>0.3430555555555555</v>
      </c>
      <c r="F23" s="44">
        <v>0.34722222222222227</v>
      </c>
      <c r="G23" s="44">
        <v>0.3743055555555555</v>
      </c>
      <c r="H23" s="45">
        <f>G23+$D$20</f>
        <v>0.37499999999999994</v>
      </c>
      <c r="I23" s="61" t="s">
        <v>1</v>
      </c>
      <c r="J23" s="44">
        <v>0.3923611111111111</v>
      </c>
      <c r="K23" s="44" t="e">
        <f>#REF!+$C$20+$E$20+$E$20</f>
        <v>#REF!</v>
      </c>
      <c r="L23" s="44" t="e">
        <f>K23+$D$20</f>
        <v>#REF!</v>
      </c>
      <c r="M23" s="46"/>
      <c r="N23" s="44"/>
      <c r="O23" s="47"/>
      <c r="P23" s="44"/>
      <c r="Q23" s="47"/>
      <c r="R23" s="44"/>
      <c r="S23" s="48"/>
      <c r="T23" s="48"/>
      <c r="U23" s="46">
        <v>0.53472222222222299</v>
      </c>
      <c r="V23" s="62"/>
      <c r="W23" s="46">
        <v>0.55208333333333337</v>
      </c>
      <c r="X23" s="46"/>
      <c r="Y23" s="49"/>
      <c r="Z23" s="46">
        <v>0.60416666666666663</v>
      </c>
      <c r="AA23" s="62"/>
      <c r="AB23" s="46">
        <v>0.62152777777777779</v>
      </c>
      <c r="AC23" s="49"/>
      <c r="AD23" s="48"/>
      <c r="AE23" s="46">
        <v>0.67361111111111116</v>
      </c>
      <c r="AF23" s="62"/>
      <c r="AG23" s="46">
        <v>0.6875</v>
      </c>
      <c r="AH23" s="44">
        <v>0.71111111111111114</v>
      </c>
      <c r="AI23" s="44">
        <v>0.71180555555555547</v>
      </c>
      <c r="AJ23" s="44">
        <f>AI23+$C$20+$E$20+$E$20</f>
        <v>0.73541666666666661</v>
      </c>
      <c r="AK23" s="44">
        <v>0.73611111111111116</v>
      </c>
      <c r="AL23" s="32">
        <f>AK23+$C$20+$E$20+$E$20</f>
        <v>0.7597222222222223</v>
      </c>
      <c r="AM23" s="30"/>
    </row>
    <row r="24" spans="1:39" ht="44.1" customHeight="1">
      <c r="A24" s="43" t="s">
        <v>7</v>
      </c>
      <c r="B24" s="46">
        <f>B23+$D$20</f>
        <v>0.29930555555555555</v>
      </c>
      <c r="C24" s="46">
        <f>C23-$D$20</f>
        <v>0.31874999999999998</v>
      </c>
      <c r="D24" s="46">
        <f t="shared" ref="D24:D37" si="0">D23+$J$20</f>
        <v>0.32027777777777777</v>
      </c>
      <c r="E24" s="46">
        <f t="shared" ref="E24:E37" si="1">E23-$J$20</f>
        <v>0.34222222222222215</v>
      </c>
      <c r="F24" s="46">
        <f>F23+$J$20</f>
        <v>0.34805555555555562</v>
      </c>
      <c r="G24" s="46">
        <v>0.37291666666666662</v>
      </c>
      <c r="H24" s="50">
        <f>H23+$J$20</f>
        <v>0.3758333333333333</v>
      </c>
      <c r="I24" s="62"/>
      <c r="J24" s="46">
        <f>J23+$J$20</f>
        <v>0.39319444444444446</v>
      </c>
      <c r="K24" s="46" t="e">
        <f t="shared" ref="K24:K37" si="2">K23-$J$20</f>
        <v>#REF!</v>
      </c>
      <c r="L24" s="46" t="e">
        <f t="shared" ref="L24:L37" si="3">L23+$J$20</f>
        <v>#REF!</v>
      </c>
      <c r="M24" s="46"/>
      <c r="N24" s="46"/>
      <c r="O24" s="46"/>
      <c r="P24" s="46"/>
      <c r="Q24" s="46"/>
      <c r="R24" s="46"/>
      <c r="S24" s="48"/>
      <c r="T24" s="48"/>
      <c r="U24" s="46">
        <v>0.53402777777777699</v>
      </c>
      <c r="V24" s="62"/>
      <c r="W24" s="46">
        <v>0.55277777777777781</v>
      </c>
      <c r="X24" s="46"/>
      <c r="Y24" s="49"/>
      <c r="Z24" s="46">
        <v>0.60138888888888886</v>
      </c>
      <c r="AA24" s="62"/>
      <c r="AB24" s="46">
        <v>0.62222222222222223</v>
      </c>
      <c r="AC24" s="49"/>
      <c r="AD24" s="48"/>
      <c r="AE24" s="46">
        <v>0.67222222222222217</v>
      </c>
      <c r="AF24" s="62"/>
      <c r="AG24" s="46">
        <v>0.68819444444444444</v>
      </c>
      <c r="AH24" s="46">
        <f t="shared" ref="AH24:AH34" si="4">AH23-$J$20</f>
        <v>0.71027777777777779</v>
      </c>
      <c r="AI24" s="46">
        <f t="shared" ref="AI24:AI37" si="5">AI23+$J$20</f>
        <v>0.71263888888888882</v>
      </c>
      <c r="AJ24" s="46">
        <f t="shared" ref="AJ24:AJ34" si="6">AJ23-$J$20</f>
        <v>0.73458333333333325</v>
      </c>
      <c r="AK24" s="46">
        <f t="shared" ref="AK24:AK34" si="7">AK23+$J$20</f>
        <v>0.73694444444444451</v>
      </c>
      <c r="AL24" s="33">
        <f t="shared" ref="AL24:AL37" si="8">AL23-$J$20</f>
        <v>0.75888888888888895</v>
      </c>
      <c r="AM24" s="31"/>
    </row>
    <row r="25" spans="1:39" ht="44.1" customHeight="1">
      <c r="A25" s="43" t="s">
        <v>34</v>
      </c>
      <c r="B25" s="46">
        <f t="shared" ref="B25:B36" si="9">B24+$D$20</f>
        <v>0.3</v>
      </c>
      <c r="C25" s="46">
        <f t="shared" ref="C25:C34" si="10">C24-$D$20</f>
        <v>0.31805555555555554</v>
      </c>
      <c r="D25" s="46">
        <f t="shared" si="0"/>
        <v>0.32111111111111112</v>
      </c>
      <c r="E25" s="46">
        <f t="shared" si="1"/>
        <v>0.3413888888888888</v>
      </c>
      <c r="F25" s="46">
        <f>F24+$J$20</f>
        <v>0.34888888888888897</v>
      </c>
      <c r="G25" s="46">
        <v>0.37152777777777773</v>
      </c>
      <c r="H25" s="50">
        <f t="shared" ref="H25:H37" si="11">H24+$J$20</f>
        <v>0.37666666666666665</v>
      </c>
      <c r="I25" s="62"/>
      <c r="J25" s="46">
        <f t="shared" ref="J25:J37" si="12">J24+$J$20</f>
        <v>0.39402777777777781</v>
      </c>
      <c r="K25" s="46" t="e">
        <f t="shared" si="2"/>
        <v>#REF!</v>
      </c>
      <c r="L25" s="46" t="e">
        <f t="shared" si="3"/>
        <v>#REF!</v>
      </c>
      <c r="M25" s="46"/>
      <c r="N25" s="46"/>
      <c r="O25" s="46"/>
      <c r="P25" s="46"/>
      <c r="Q25" s="46"/>
      <c r="R25" s="46"/>
      <c r="S25" s="49"/>
      <c r="T25" s="49"/>
      <c r="U25" s="46">
        <v>0.53333333333333333</v>
      </c>
      <c r="V25" s="62"/>
      <c r="W25" s="46">
        <v>0.5541666666666667</v>
      </c>
      <c r="X25" s="46"/>
      <c r="Y25" s="49"/>
      <c r="Z25" s="46">
        <v>0.6020833333333333</v>
      </c>
      <c r="AA25" s="62"/>
      <c r="AB25" s="46">
        <v>0.62291666666666701</v>
      </c>
      <c r="AC25" s="49"/>
      <c r="AD25" s="49"/>
      <c r="AE25" s="46">
        <v>0.67083333333333339</v>
      </c>
      <c r="AF25" s="62"/>
      <c r="AG25" s="46">
        <v>0.68888888888888899</v>
      </c>
      <c r="AH25" s="46">
        <f t="shared" si="4"/>
        <v>0.70944444444444443</v>
      </c>
      <c r="AI25" s="46">
        <f t="shared" si="5"/>
        <v>0.71347222222222217</v>
      </c>
      <c r="AJ25" s="46">
        <f t="shared" si="6"/>
        <v>0.7337499999999999</v>
      </c>
      <c r="AK25" s="46">
        <f t="shared" si="7"/>
        <v>0.73777777777777787</v>
      </c>
      <c r="AL25" s="33">
        <f t="shared" si="8"/>
        <v>0.75805555555555559</v>
      </c>
      <c r="AM25" s="31"/>
    </row>
    <row r="26" spans="1:39" ht="44.1" customHeight="1">
      <c r="A26" s="43" t="s">
        <v>38</v>
      </c>
      <c r="B26" s="46">
        <f>B25+$D$20</f>
        <v>0.30069444444444443</v>
      </c>
      <c r="C26" s="46">
        <f t="shared" si="10"/>
        <v>0.31736111111111109</v>
      </c>
      <c r="D26" s="46">
        <f t="shared" si="0"/>
        <v>0.32194444444444448</v>
      </c>
      <c r="E26" s="46">
        <f t="shared" si="1"/>
        <v>0.34055555555555544</v>
      </c>
      <c r="F26" s="46">
        <f>F25+$J$20</f>
        <v>0.34972222222222232</v>
      </c>
      <c r="G26" s="46">
        <v>0.37083333333333335</v>
      </c>
      <c r="H26" s="50">
        <f t="shared" si="11"/>
        <v>0.3775</v>
      </c>
      <c r="I26" s="62"/>
      <c r="J26" s="46">
        <f>J25+$J$20</f>
        <v>0.39486111111111116</v>
      </c>
      <c r="K26" s="46" t="e">
        <f t="shared" si="2"/>
        <v>#REF!</v>
      </c>
      <c r="L26" s="46" t="e">
        <f t="shared" si="3"/>
        <v>#REF!</v>
      </c>
      <c r="M26" s="46"/>
      <c r="N26" s="46"/>
      <c r="O26" s="46"/>
      <c r="P26" s="46"/>
      <c r="Q26" s="46"/>
      <c r="R26" s="46"/>
      <c r="S26" s="49"/>
      <c r="T26" s="49"/>
      <c r="U26" s="46">
        <v>0.53263888888888888</v>
      </c>
      <c r="V26" s="62"/>
      <c r="W26" s="46">
        <v>0.55555555555555558</v>
      </c>
      <c r="X26" s="46"/>
      <c r="Y26" s="49"/>
      <c r="Z26" s="46">
        <v>0.60138888888888886</v>
      </c>
      <c r="AA26" s="62"/>
      <c r="AB26" s="46">
        <v>0.62430555555555556</v>
      </c>
      <c r="AC26" s="49"/>
      <c r="AD26" s="49"/>
      <c r="AE26" s="46">
        <v>0.66944444444444895</v>
      </c>
      <c r="AF26" s="62"/>
      <c r="AG26" s="46">
        <v>0.68958333333333333</v>
      </c>
      <c r="AH26" s="46">
        <f t="shared" si="4"/>
        <v>0.70861111111111108</v>
      </c>
      <c r="AI26" s="46">
        <f t="shared" si="5"/>
        <v>0.71430555555555553</v>
      </c>
      <c r="AJ26" s="46">
        <f t="shared" si="6"/>
        <v>0.73291666666666655</v>
      </c>
      <c r="AK26" s="46">
        <f t="shared" si="7"/>
        <v>0.73861111111111122</v>
      </c>
      <c r="AL26" s="33">
        <v>0.7631944444444444</v>
      </c>
      <c r="AM26" s="31"/>
    </row>
    <row r="27" spans="1:39" ht="44.1" customHeight="1">
      <c r="A27" s="43" t="s">
        <v>2</v>
      </c>
      <c r="B27" s="46">
        <f>B26+$D$20</f>
        <v>0.30138888888888887</v>
      </c>
      <c r="C27" s="46">
        <f t="shared" si="10"/>
        <v>0.31666666666666665</v>
      </c>
      <c r="D27" s="46">
        <f t="shared" si="0"/>
        <v>0.32277777777777783</v>
      </c>
      <c r="E27" s="46">
        <f t="shared" si="1"/>
        <v>0.33972222222222209</v>
      </c>
      <c r="F27" s="46">
        <v>0.35069444444444442</v>
      </c>
      <c r="G27" s="46">
        <v>0.37013888888888885</v>
      </c>
      <c r="H27" s="50">
        <f t="shared" si="11"/>
        <v>0.37833333333333335</v>
      </c>
      <c r="I27" s="62"/>
      <c r="J27" s="46">
        <f t="shared" si="12"/>
        <v>0.39569444444444452</v>
      </c>
      <c r="K27" s="46" t="e">
        <f t="shared" si="2"/>
        <v>#REF!</v>
      </c>
      <c r="L27" s="46" t="e">
        <f t="shared" si="3"/>
        <v>#REF!</v>
      </c>
      <c r="M27" s="46">
        <v>0.41527777777778102</v>
      </c>
      <c r="N27" s="46">
        <v>0.4236111111111111</v>
      </c>
      <c r="O27" s="46">
        <v>0.44097222222222099</v>
      </c>
      <c r="P27" s="46">
        <v>0.44791666666666669</v>
      </c>
      <c r="Q27" s="46">
        <v>0.468055555555556</v>
      </c>
      <c r="R27" s="46">
        <v>0.47569444444444442</v>
      </c>
      <c r="S27" s="46">
        <v>0.499305555555558</v>
      </c>
      <c r="T27" s="46">
        <v>0.51041666666666663</v>
      </c>
      <c r="U27" s="46">
        <v>0.53055555555555201</v>
      </c>
      <c r="V27" s="62"/>
      <c r="W27" s="46">
        <v>0.55902777777777779</v>
      </c>
      <c r="X27" s="46">
        <v>0.57499999999999796</v>
      </c>
      <c r="Y27" s="46">
        <v>0.57986111111111105</v>
      </c>
      <c r="Z27" s="46">
        <v>0.60069444444444442</v>
      </c>
      <c r="AA27" s="62"/>
      <c r="AB27" s="46">
        <v>0.62708333333333333</v>
      </c>
      <c r="AC27" s="46">
        <v>0.64791666666666503</v>
      </c>
      <c r="AD27" s="46">
        <v>0.65208333333333335</v>
      </c>
      <c r="AE27" s="46">
        <v>0.66874999999999796</v>
      </c>
      <c r="AF27" s="62"/>
      <c r="AG27" s="46">
        <v>0.69027777777777777</v>
      </c>
      <c r="AH27" s="46">
        <f t="shared" si="4"/>
        <v>0.70777777777777773</v>
      </c>
      <c r="AI27" s="46">
        <f t="shared" si="5"/>
        <v>0.71513888888888888</v>
      </c>
      <c r="AJ27" s="46">
        <f t="shared" si="6"/>
        <v>0.7320833333333332</v>
      </c>
      <c r="AK27" s="46">
        <f t="shared" si="7"/>
        <v>0.73944444444444457</v>
      </c>
      <c r="AL27" s="34">
        <f>AL26-$J$20</f>
        <v>0.76236111111111104</v>
      </c>
      <c r="AM27" s="31"/>
    </row>
    <row r="28" spans="1:39" ht="44.1" customHeight="1">
      <c r="A28" s="43" t="s">
        <v>3</v>
      </c>
      <c r="B28" s="46">
        <f t="shared" si="9"/>
        <v>0.30208333333333331</v>
      </c>
      <c r="C28" s="46">
        <f t="shared" si="10"/>
        <v>0.31597222222222221</v>
      </c>
      <c r="D28" s="46">
        <f t="shared" si="0"/>
        <v>0.32361111111111118</v>
      </c>
      <c r="E28" s="46">
        <f t="shared" si="1"/>
        <v>0.33888888888888874</v>
      </c>
      <c r="F28" s="46">
        <v>0.3520833333333333</v>
      </c>
      <c r="G28" s="46">
        <v>0.36944444444444446</v>
      </c>
      <c r="H28" s="50">
        <f t="shared" si="11"/>
        <v>0.37916666666666671</v>
      </c>
      <c r="I28" s="62"/>
      <c r="J28" s="46">
        <f t="shared" si="12"/>
        <v>0.39652777777777787</v>
      </c>
      <c r="K28" s="46" t="e">
        <f t="shared" si="2"/>
        <v>#REF!</v>
      </c>
      <c r="L28" s="46" t="e">
        <f t="shared" si="3"/>
        <v>#REF!</v>
      </c>
      <c r="M28" s="46">
        <v>0.41458333333333097</v>
      </c>
      <c r="N28" s="46">
        <v>0.42430555555555555</v>
      </c>
      <c r="O28" s="46">
        <v>0.44027777777778099</v>
      </c>
      <c r="P28" s="46">
        <v>0.44861111111111113</v>
      </c>
      <c r="Q28" s="46">
        <v>0.46736111111111112</v>
      </c>
      <c r="R28" s="46">
        <v>0.47638888888888892</v>
      </c>
      <c r="S28" s="46">
        <v>0.49861111111110801</v>
      </c>
      <c r="T28" s="46">
        <v>0.51111111111111118</v>
      </c>
      <c r="U28" s="46">
        <v>0.529861111111112</v>
      </c>
      <c r="V28" s="62"/>
      <c r="W28" s="46">
        <v>0.55972222222222223</v>
      </c>
      <c r="X28" s="46">
        <v>0.57430555555555896</v>
      </c>
      <c r="Y28" s="46">
        <v>0.5805555555555556</v>
      </c>
      <c r="Z28" s="46">
        <v>0.59930555555555554</v>
      </c>
      <c r="AA28" s="62"/>
      <c r="AB28" s="46">
        <v>0.62777777777777777</v>
      </c>
      <c r="AC28" s="46">
        <v>0.64722222222222603</v>
      </c>
      <c r="AD28" s="46">
        <v>0.65277777777777779</v>
      </c>
      <c r="AE28" s="46">
        <v>0.66805555555555896</v>
      </c>
      <c r="AF28" s="62"/>
      <c r="AG28" s="46">
        <v>0.69166666666666676</v>
      </c>
      <c r="AH28" s="46">
        <f t="shared" si="4"/>
        <v>0.70694444444444438</v>
      </c>
      <c r="AI28" s="46">
        <f t="shared" si="5"/>
        <v>0.71597222222222223</v>
      </c>
      <c r="AJ28" s="46">
        <f t="shared" si="6"/>
        <v>0.73124999999999984</v>
      </c>
      <c r="AK28" s="46">
        <f t="shared" si="7"/>
        <v>0.74027777777777792</v>
      </c>
      <c r="AL28" s="34">
        <f t="shared" si="8"/>
        <v>0.76152777777777769</v>
      </c>
      <c r="AM28" s="31"/>
    </row>
    <row r="29" spans="1:39" ht="44.1" customHeight="1">
      <c r="A29" s="43" t="s">
        <v>35</v>
      </c>
      <c r="B29" s="46">
        <f t="shared" si="9"/>
        <v>0.30277777777777776</v>
      </c>
      <c r="C29" s="46">
        <f t="shared" si="10"/>
        <v>0.31527777777777777</v>
      </c>
      <c r="D29" s="46">
        <f t="shared" si="0"/>
        <v>0.32444444444444454</v>
      </c>
      <c r="E29" s="46">
        <f t="shared" si="1"/>
        <v>0.33805555555555539</v>
      </c>
      <c r="F29" s="46">
        <f>F28+$J$20</f>
        <v>0.35291666666666666</v>
      </c>
      <c r="G29" s="46">
        <v>0.36875000000000002</v>
      </c>
      <c r="H29" s="50">
        <f t="shared" si="11"/>
        <v>0.38000000000000006</v>
      </c>
      <c r="I29" s="62"/>
      <c r="J29" s="46">
        <f t="shared" si="12"/>
        <v>0.39736111111111122</v>
      </c>
      <c r="K29" s="46" t="e">
        <f t="shared" si="2"/>
        <v>#REF!</v>
      </c>
      <c r="L29" s="46" t="e">
        <f t="shared" si="3"/>
        <v>#REF!</v>
      </c>
      <c r="M29" s="46">
        <v>0.41388888888889103</v>
      </c>
      <c r="N29" s="46">
        <v>0.42499999999999999</v>
      </c>
      <c r="O29" s="46">
        <v>0.43958333333333099</v>
      </c>
      <c r="P29" s="46">
        <v>0.44930555555555601</v>
      </c>
      <c r="Q29" s="46">
        <v>0.46666666666666662</v>
      </c>
      <c r="R29" s="46">
        <v>0.47708333333333303</v>
      </c>
      <c r="S29" s="46">
        <v>0.49791666666666801</v>
      </c>
      <c r="T29" s="46">
        <v>0.51180555555555596</v>
      </c>
      <c r="U29" s="46">
        <v>0.52916666666666601</v>
      </c>
      <c r="V29" s="62"/>
      <c r="W29" s="46">
        <v>0.56041666666666701</v>
      </c>
      <c r="X29" s="46">
        <v>0.57361111111110796</v>
      </c>
      <c r="Y29" s="46">
        <v>0.58125000000000004</v>
      </c>
      <c r="Z29" s="46">
        <v>0.59861111111111109</v>
      </c>
      <c r="AA29" s="62"/>
      <c r="AB29" s="46">
        <v>0.62847222222222199</v>
      </c>
      <c r="AC29" s="46">
        <v>0.64652777777777504</v>
      </c>
      <c r="AD29" s="46">
        <v>0.65347222222222201</v>
      </c>
      <c r="AE29" s="46">
        <v>0.66736111111110796</v>
      </c>
      <c r="AF29" s="62"/>
      <c r="AG29" s="46">
        <v>0.69236111111111109</v>
      </c>
      <c r="AH29" s="46">
        <f t="shared" si="4"/>
        <v>0.70611111111111102</v>
      </c>
      <c r="AI29" s="46">
        <f t="shared" si="5"/>
        <v>0.71680555555555558</v>
      </c>
      <c r="AJ29" s="46">
        <f t="shared" si="6"/>
        <v>0.73041666666666649</v>
      </c>
      <c r="AK29" s="46">
        <f t="shared" si="7"/>
        <v>0.74111111111111128</v>
      </c>
      <c r="AL29" s="34">
        <f t="shared" si="8"/>
        <v>0.76069444444444434</v>
      </c>
      <c r="AM29" s="31"/>
    </row>
    <row r="30" spans="1:39" ht="44.1" customHeight="1">
      <c r="A30" s="43" t="s">
        <v>4</v>
      </c>
      <c r="B30" s="46">
        <f t="shared" si="9"/>
        <v>0.3034722222222222</v>
      </c>
      <c r="C30" s="46">
        <f t="shared" si="10"/>
        <v>0.31458333333333333</v>
      </c>
      <c r="D30" s="46">
        <f t="shared" si="0"/>
        <v>0.32527777777777789</v>
      </c>
      <c r="E30" s="46">
        <f t="shared" si="1"/>
        <v>0.33722222222222203</v>
      </c>
      <c r="F30" s="46">
        <f>F29+$J$20</f>
        <v>0.35375000000000001</v>
      </c>
      <c r="G30" s="46">
        <v>0.36736111111111108</v>
      </c>
      <c r="H30" s="50">
        <f t="shared" si="11"/>
        <v>0.38083333333333341</v>
      </c>
      <c r="I30" s="62"/>
      <c r="J30" s="46">
        <f t="shared" si="12"/>
        <v>0.39819444444444457</v>
      </c>
      <c r="K30" s="46" t="e">
        <f t="shared" si="2"/>
        <v>#REF!</v>
      </c>
      <c r="L30" s="46" t="e">
        <f t="shared" si="3"/>
        <v>#REF!</v>
      </c>
      <c r="M30" s="46">
        <v>0.41319444444444597</v>
      </c>
      <c r="N30" s="46">
        <v>0.42569444444444399</v>
      </c>
      <c r="O30" s="46">
        <v>0.43888888888889099</v>
      </c>
      <c r="P30" s="46">
        <v>0.45</v>
      </c>
      <c r="Q30" s="46">
        <v>0.46527777777777002</v>
      </c>
      <c r="R30" s="46">
        <v>0.47777777777777802</v>
      </c>
      <c r="S30" s="46">
        <v>0.49722222222222201</v>
      </c>
      <c r="T30" s="46">
        <v>0.51249999999999996</v>
      </c>
      <c r="U30" s="46">
        <v>0.52847222222222223</v>
      </c>
      <c r="V30" s="62"/>
      <c r="W30" s="46">
        <v>0.56111111111111101</v>
      </c>
      <c r="X30" s="46">
        <v>0.57291666666666896</v>
      </c>
      <c r="Y30" s="46">
        <v>0.58194444444444504</v>
      </c>
      <c r="Z30" s="46">
        <v>0.59791666666666665</v>
      </c>
      <c r="AA30" s="62"/>
      <c r="AB30" s="46">
        <v>0.62916666666666698</v>
      </c>
      <c r="AC30" s="46">
        <v>0.64583333333333603</v>
      </c>
      <c r="AD30" s="46">
        <v>0.65416666666666701</v>
      </c>
      <c r="AE30" s="46">
        <v>0.66666666666666896</v>
      </c>
      <c r="AF30" s="62"/>
      <c r="AG30" s="46">
        <v>0.69305555555555498</v>
      </c>
      <c r="AH30" s="46">
        <f t="shared" si="4"/>
        <v>0.70527777777777767</v>
      </c>
      <c r="AI30" s="46">
        <f t="shared" si="5"/>
        <v>0.71763888888888894</v>
      </c>
      <c r="AJ30" s="46">
        <f t="shared" si="6"/>
        <v>0.72958333333333314</v>
      </c>
      <c r="AK30" s="46">
        <f t="shared" si="7"/>
        <v>0.74194444444444463</v>
      </c>
      <c r="AL30" s="34">
        <f t="shared" si="8"/>
        <v>0.75986111111111099</v>
      </c>
      <c r="AM30" s="31"/>
    </row>
    <row r="31" spans="1:39" ht="44.1" customHeight="1">
      <c r="A31" s="43" t="s">
        <v>8</v>
      </c>
      <c r="B31" s="46">
        <f t="shared" si="9"/>
        <v>0.30416666666666664</v>
      </c>
      <c r="C31" s="46">
        <f t="shared" si="10"/>
        <v>0.31388888888888888</v>
      </c>
      <c r="D31" s="46">
        <f t="shared" si="0"/>
        <v>0.32611111111111124</v>
      </c>
      <c r="E31" s="46">
        <f t="shared" si="1"/>
        <v>0.33638888888888868</v>
      </c>
      <c r="F31" s="46">
        <f>F30+$J$20</f>
        <v>0.35458333333333336</v>
      </c>
      <c r="G31" s="46">
        <v>0.3666666666666667</v>
      </c>
      <c r="H31" s="50">
        <f t="shared" si="11"/>
        <v>0.38166666666666677</v>
      </c>
      <c r="I31" s="62"/>
      <c r="J31" s="46">
        <f t="shared" si="12"/>
        <v>0.39902777777777793</v>
      </c>
      <c r="K31" s="46" t="e">
        <f t="shared" si="2"/>
        <v>#REF!</v>
      </c>
      <c r="L31" s="46" t="e">
        <f t="shared" si="3"/>
        <v>#REF!</v>
      </c>
      <c r="M31" s="46">
        <v>0.41250000000000098</v>
      </c>
      <c r="N31" s="46">
        <v>0.42638888888888898</v>
      </c>
      <c r="O31" s="46">
        <v>0.438194444444441</v>
      </c>
      <c r="P31" s="46">
        <v>0.45069444444444401</v>
      </c>
      <c r="Q31" s="46">
        <v>0.46458333333333002</v>
      </c>
      <c r="R31" s="46">
        <v>0.47847222222222202</v>
      </c>
      <c r="S31" s="46">
        <v>0.49652777777777773</v>
      </c>
      <c r="T31" s="46">
        <v>0.51319444444444495</v>
      </c>
      <c r="U31" s="46">
        <v>0.52777777777777779</v>
      </c>
      <c r="V31" s="62"/>
      <c r="W31" s="46">
        <v>0.561805555555556</v>
      </c>
      <c r="X31" s="46">
        <v>0.57222222222221897</v>
      </c>
      <c r="Y31" s="46">
        <v>0.58263888888888904</v>
      </c>
      <c r="Z31" s="46">
        <v>0.59722222222222221</v>
      </c>
      <c r="AA31" s="62"/>
      <c r="AB31" s="46">
        <v>0.62986111111111098</v>
      </c>
      <c r="AC31" s="46">
        <v>0.64513888888888604</v>
      </c>
      <c r="AD31" s="46">
        <v>0.65486111111111101</v>
      </c>
      <c r="AE31" s="46">
        <v>0.66597222222221897</v>
      </c>
      <c r="AF31" s="62"/>
      <c r="AG31" s="46">
        <v>0.69374999999999998</v>
      </c>
      <c r="AH31" s="46">
        <f t="shared" si="4"/>
        <v>0.70444444444444432</v>
      </c>
      <c r="AI31" s="46">
        <f t="shared" si="5"/>
        <v>0.71847222222222229</v>
      </c>
      <c r="AJ31" s="46">
        <f t="shared" si="6"/>
        <v>0.72874999999999979</v>
      </c>
      <c r="AK31" s="46">
        <f t="shared" si="7"/>
        <v>0.74277777777777798</v>
      </c>
      <c r="AL31" s="34">
        <f t="shared" si="8"/>
        <v>0.75902777777777763</v>
      </c>
      <c r="AM31" s="31"/>
    </row>
    <row r="32" spans="1:39" s="7" customFormat="1" ht="44.1" customHeight="1">
      <c r="A32" s="43" t="s">
        <v>36</v>
      </c>
      <c r="B32" s="46">
        <f t="shared" si="9"/>
        <v>0.30486111111111108</v>
      </c>
      <c r="C32" s="46">
        <f t="shared" si="10"/>
        <v>0.31319444444444444</v>
      </c>
      <c r="D32" s="46">
        <f t="shared" si="0"/>
        <v>0.32694444444444459</v>
      </c>
      <c r="E32" s="46">
        <f t="shared" si="1"/>
        <v>0.33555555555555533</v>
      </c>
      <c r="F32" s="46">
        <v>0.35555555555555557</v>
      </c>
      <c r="G32" s="46">
        <v>0.3659722222222222</v>
      </c>
      <c r="H32" s="50">
        <f t="shared" si="11"/>
        <v>0.38250000000000012</v>
      </c>
      <c r="I32" s="62"/>
      <c r="J32" s="46">
        <f t="shared" si="12"/>
        <v>0.39986111111111128</v>
      </c>
      <c r="K32" s="46" t="e">
        <f t="shared" si="2"/>
        <v>#REF!</v>
      </c>
      <c r="L32" s="46" t="e">
        <f t="shared" si="3"/>
        <v>#REF!</v>
      </c>
      <c r="M32" s="46">
        <v>0.41180555555555598</v>
      </c>
      <c r="N32" s="46">
        <v>0.42708333333333298</v>
      </c>
      <c r="O32" s="46">
        <v>0.437500000000001</v>
      </c>
      <c r="P32" s="46">
        <v>0.45208333333333334</v>
      </c>
      <c r="Q32" s="46">
        <v>0.46388888888889002</v>
      </c>
      <c r="R32" s="46">
        <v>0.47916666666666702</v>
      </c>
      <c r="S32" s="46">
        <v>0.49583333333333335</v>
      </c>
      <c r="T32" s="46">
        <v>0.51388888888888895</v>
      </c>
      <c r="U32" s="46">
        <v>0.52638888888889002</v>
      </c>
      <c r="V32" s="62"/>
      <c r="W32" s="46">
        <v>0.5625</v>
      </c>
      <c r="X32" s="46">
        <v>0.57152777777777897</v>
      </c>
      <c r="Y32" s="46">
        <v>0.58333333333333404</v>
      </c>
      <c r="Z32" s="46">
        <v>0.59583333333333333</v>
      </c>
      <c r="AA32" s="62"/>
      <c r="AB32" s="46">
        <v>0.63055555555555598</v>
      </c>
      <c r="AC32" s="46">
        <v>0.64444444444444604</v>
      </c>
      <c r="AD32" s="46">
        <v>0.655555555555556</v>
      </c>
      <c r="AE32" s="46">
        <v>0.66527777777777897</v>
      </c>
      <c r="AF32" s="62"/>
      <c r="AG32" s="46">
        <v>0.69444444444444398</v>
      </c>
      <c r="AH32" s="46">
        <f t="shared" si="4"/>
        <v>0.70361111111111097</v>
      </c>
      <c r="AI32" s="46">
        <f t="shared" si="5"/>
        <v>0.71930555555555564</v>
      </c>
      <c r="AJ32" s="46">
        <f t="shared" si="6"/>
        <v>0.72791666666666643</v>
      </c>
      <c r="AK32" s="46">
        <f t="shared" si="7"/>
        <v>0.74361111111111133</v>
      </c>
      <c r="AL32" s="34">
        <f t="shared" si="8"/>
        <v>0.75819444444444428</v>
      </c>
      <c r="AM32" s="31"/>
    </row>
    <row r="33" spans="1:39" ht="44.1" customHeight="1">
      <c r="A33" s="43" t="s">
        <v>37</v>
      </c>
      <c r="B33" s="46">
        <f t="shared" si="9"/>
        <v>0.30555555555555552</v>
      </c>
      <c r="C33" s="46">
        <f t="shared" si="10"/>
        <v>0.3125</v>
      </c>
      <c r="D33" s="46">
        <f t="shared" si="0"/>
        <v>0.32777777777777795</v>
      </c>
      <c r="E33" s="46">
        <f t="shared" si="1"/>
        <v>0.33472222222222198</v>
      </c>
      <c r="F33" s="46">
        <f>F32+$J$20</f>
        <v>0.35638888888888892</v>
      </c>
      <c r="G33" s="46">
        <v>0.36527777777777781</v>
      </c>
      <c r="H33" s="50">
        <f t="shared" si="11"/>
        <v>0.38333333333333347</v>
      </c>
      <c r="I33" s="62"/>
      <c r="J33" s="46">
        <f t="shared" si="12"/>
        <v>0.40069444444444463</v>
      </c>
      <c r="K33" s="46" t="e">
        <f t="shared" si="2"/>
        <v>#REF!</v>
      </c>
      <c r="L33" s="46" t="e">
        <f t="shared" si="3"/>
        <v>#REF!</v>
      </c>
      <c r="M33" s="46">
        <v>0.41111111111111115</v>
      </c>
      <c r="N33" s="46">
        <v>0.42777777777777798</v>
      </c>
      <c r="O33" s="46">
        <v>0.436805555555556</v>
      </c>
      <c r="P33" s="46">
        <v>0.45277777777777778</v>
      </c>
      <c r="Q33" s="46">
        <v>0.46319444444444402</v>
      </c>
      <c r="R33" s="46">
        <v>0.47986111111111102</v>
      </c>
      <c r="S33" s="46">
        <v>0.49444444444444402</v>
      </c>
      <c r="T33" s="46">
        <v>0.51458333333333395</v>
      </c>
      <c r="U33" s="46">
        <v>0.52569444444444402</v>
      </c>
      <c r="V33" s="62"/>
      <c r="W33" s="46">
        <v>0.563194444444444</v>
      </c>
      <c r="X33" s="46">
        <v>0.57083333333333297</v>
      </c>
      <c r="Y33" s="46">
        <v>0.58402777777777803</v>
      </c>
      <c r="Z33" s="46">
        <v>0.59513888888888888</v>
      </c>
      <c r="AA33" s="62"/>
      <c r="AB33" s="46">
        <v>0.63124999999999998</v>
      </c>
      <c r="AC33" s="46">
        <v>0.64375000000000104</v>
      </c>
      <c r="AD33" s="46">
        <v>0.65625</v>
      </c>
      <c r="AE33" s="46">
        <v>0.66458333333333297</v>
      </c>
      <c r="AF33" s="62"/>
      <c r="AG33" s="46">
        <v>0.6958333333333333</v>
      </c>
      <c r="AH33" s="46">
        <f t="shared" si="4"/>
        <v>0.70277777777777761</v>
      </c>
      <c r="AI33" s="46">
        <f t="shared" si="5"/>
        <v>0.72013888888888899</v>
      </c>
      <c r="AJ33" s="46">
        <f t="shared" si="6"/>
        <v>0.72708333333333308</v>
      </c>
      <c r="AK33" s="46">
        <f t="shared" si="7"/>
        <v>0.74444444444444469</v>
      </c>
      <c r="AL33" s="34">
        <f t="shared" si="8"/>
        <v>0.75736111111111093</v>
      </c>
      <c r="AM33" s="31">
        <v>0.75694444444444453</v>
      </c>
    </row>
    <row r="34" spans="1:39" ht="44.1" customHeight="1">
      <c r="A34" s="43" t="s">
        <v>38</v>
      </c>
      <c r="B34" s="51">
        <f t="shared" si="9"/>
        <v>0.30624999999999997</v>
      </c>
      <c r="C34" s="51">
        <f t="shared" si="10"/>
        <v>0.31180555555555556</v>
      </c>
      <c r="D34" s="46">
        <f t="shared" si="0"/>
        <v>0.3286111111111113</v>
      </c>
      <c r="E34" s="46">
        <f t="shared" si="1"/>
        <v>0.33388888888888862</v>
      </c>
      <c r="F34" s="46">
        <v>0.3576388888888889</v>
      </c>
      <c r="G34" s="46">
        <v>0.36458333333333331</v>
      </c>
      <c r="H34" s="50">
        <f t="shared" si="11"/>
        <v>0.38416666666666682</v>
      </c>
      <c r="I34" s="62"/>
      <c r="J34" s="46">
        <f t="shared" si="12"/>
        <v>0.40152777777777798</v>
      </c>
      <c r="K34" s="46" t="e">
        <f t="shared" si="2"/>
        <v>#REF!</v>
      </c>
      <c r="L34" s="46" t="e">
        <f t="shared" si="3"/>
        <v>#REF!</v>
      </c>
      <c r="M34" s="46">
        <v>0.41041666666666665</v>
      </c>
      <c r="N34" s="46">
        <v>0.42847222222222198</v>
      </c>
      <c r="O34" s="46">
        <v>0.43611111111111112</v>
      </c>
      <c r="P34" s="46">
        <v>0.453472222222222</v>
      </c>
      <c r="Q34" s="46">
        <v>0.46250000000000002</v>
      </c>
      <c r="R34" s="46">
        <v>0.48055555555555601</v>
      </c>
      <c r="S34" s="46">
        <v>0.49375000000000002</v>
      </c>
      <c r="T34" s="46">
        <v>0.51527777777777894</v>
      </c>
      <c r="U34" s="46">
        <v>0.52500000000000002</v>
      </c>
      <c r="V34" s="62"/>
      <c r="W34" s="46">
        <v>0.56388888888888899</v>
      </c>
      <c r="X34" s="46">
        <v>0.57013888888888886</v>
      </c>
      <c r="Y34" s="46">
        <v>0.58472222222222303</v>
      </c>
      <c r="Z34" s="46">
        <v>0.59444444444444444</v>
      </c>
      <c r="AA34" s="62"/>
      <c r="AB34" s="46">
        <v>0.63194444444444398</v>
      </c>
      <c r="AC34" s="46">
        <v>0.6430555555555556</v>
      </c>
      <c r="AD34" s="46">
        <v>0.656944444444444</v>
      </c>
      <c r="AE34" s="46">
        <v>0.66388888888888886</v>
      </c>
      <c r="AF34" s="62"/>
      <c r="AG34" s="46">
        <v>0.69652777777777775</v>
      </c>
      <c r="AH34" s="46">
        <f t="shared" si="4"/>
        <v>0.70194444444444426</v>
      </c>
      <c r="AI34" s="46">
        <f t="shared" si="5"/>
        <v>0.72097222222222235</v>
      </c>
      <c r="AJ34" s="46">
        <f t="shared" si="6"/>
        <v>0.72624999999999973</v>
      </c>
      <c r="AK34" s="46">
        <f t="shared" si="7"/>
        <v>0.74527777777777804</v>
      </c>
      <c r="AL34" s="34">
        <f t="shared" si="8"/>
        <v>0.75652777777777758</v>
      </c>
      <c r="AM34" s="31">
        <v>0.75555555555555554</v>
      </c>
    </row>
    <row r="35" spans="1:39" ht="44.1" customHeight="1">
      <c r="A35" s="43" t="s">
        <v>43</v>
      </c>
      <c r="B35" s="51">
        <f t="shared" si="9"/>
        <v>0.30694444444444441</v>
      </c>
      <c r="C35" s="51"/>
      <c r="D35" s="46">
        <f t="shared" si="0"/>
        <v>0.32944444444444465</v>
      </c>
      <c r="E35" s="46"/>
      <c r="F35" s="46">
        <v>0.3611111111111111</v>
      </c>
      <c r="G35" s="46"/>
      <c r="H35" s="50">
        <f t="shared" si="11"/>
        <v>0.38500000000000018</v>
      </c>
      <c r="I35" s="62"/>
      <c r="J35" s="52">
        <f t="shared" si="12"/>
        <v>0.40236111111111134</v>
      </c>
      <c r="K35" s="46" t="e">
        <f t="shared" si="2"/>
        <v>#REF!</v>
      </c>
      <c r="L35" s="46" t="e">
        <f t="shared" si="3"/>
        <v>#REF!</v>
      </c>
      <c r="M35" s="46">
        <v>0.40972222222222227</v>
      </c>
      <c r="N35" s="52">
        <v>0.42430555555555599</v>
      </c>
      <c r="O35" s="46">
        <v>0.43541666666666662</v>
      </c>
      <c r="P35" s="52">
        <v>0.454166666666667</v>
      </c>
      <c r="Q35" s="46">
        <v>0.46180555555555558</v>
      </c>
      <c r="R35" s="50">
        <v>0.48125000000000001</v>
      </c>
      <c r="S35" s="46">
        <v>0.49305555555555558</v>
      </c>
      <c r="T35" s="46">
        <v>0.51597222222222305</v>
      </c>
      <c r="U35" s="52">
        <v>0.52430555555555558</v>
      </c>
      <c r="V35" s="62"/>
      <c r="W35" s="52">
        <v>0.56458333333333299</v>
      </c>
      <c r="X35" s="46">
        <v>0.56944444444444442</v>
      </c>
      <c r="Y35" s="46"/>
      <c r="Z35" s="46">
        <v>0.59375</v>
      </c>
      <c r="AA35" s="62"/>
      <c r="AB35" s="46"/>
      <c r="AC35" s="46">
        <v>0.64236111111111105</v>
      </c>
      <c r="AD35" s="46">
        <v>0.65833333333333333</v>
      </c>
      <c r="AE35" s="46"/>
      <c r="AF35" s="62"/>
      <c r="AG35" s="53"/>
      <c r="AH35" s="46">
        <v>0.7006944444444444</v>
      </c>
      <c r="AI35" s="46"/>
      <c r="AJ35" s="46">
        <v>0.72499999999999998</v>
      </c>
      <c r="AK35" s="46"/>
      <c r="AL35" s="34">
        <v>0.75486111111111109</v>
      </c>
      <c r="AM35" s="31">
        <v>0.75416666666666676</v>
      </c>
    </row>
    <row r="36" spans="1:39" ht="44.1" customHeight="1">
      <c r="A36" s="43" t="s">
        <v>9</v>
      </c>
      <c r="B36" s="54">
        <f t="shared" si="9"/>
        <v>0.30763888888888885</v>
      </c>
      <c r="C36" s="51">
        <v>0.31041666666666667</v>
      </c>
      <c r="D36" s="46">
        <f t="shared" si="0"/>
        <v>0.330277777777778</v>
      </c>
      <c r="E36" s="46">
        <v>0.33194444444444443</v>
      </c>
      <c r="F36" s="46">
        <f>F35+$J$20</f>
        <v>0.36194444444444446</v>
      </c>
      <c r="G36" s="46">
        <v>0.36388888888888887</v>
      </c>
      <c r="H36" s="50">
        <f t="shared" si="11"/>
        <v>0.38583333333333353</v>
      </c>
      <c r="I36" s="62"/>
      <c r="J36" s="46">
        <f t="shared" si="12"/>
        <v>0.40319444444444469</v>
      </c>
      <c r="K36" s="46" t="e">
        <f t="shared" si="2"/>
        <v>#REF!</v>
      </c>
      <c r="L36" s="46" t="e">
        <f t="shared" si="3"/>
        <v>#REF!</v>
      </c>
      <c r="M36" s="46">
        <v>0.40486111111111112</v>
      </c>
      <c r="N36" s="46">
        <v>0.4291666666666667</v>
      </c>
      <c r="O36" s="46">
        <v>0.43333333333333335</v>
      </c>
      <c r="P36" s="46">
        <v>0.45486111111111099</v>
      </c>
      <c r="Q36" s="46">
        <v>0.45763888888888887</v>
      </c>
      <c r="R36" s="46">
        <v>0.48194444444444501</v>
      </c>
      <c r="S36" s="46">
        <v>0.48541666666666666</v>
      </c>
      <c r="T36" s="46">
        <v>0.51666666666666805</v>
      </c>
      <c r="U36" s="46">
        <v>0.51944444444444449</v>
      </c>
      <c r="V36" s="62"/>
      <c r="W36" s="46">
        <v>0.56597222222222221</v>
      </c>
      <c r="X36" s="46">
        <v>0.56805555555555554</v>
      </c>
      <c r="Y36" s="46">
        <v>0.58611111111111203</v>
      </c>
      <c r="Z36" s="46">
        <v>0.58958333333333335</v>
      </c>
      <c r="AA36" s="62"/>
      <c r="AB36" s="46">
        <v>0.63402777777777775</v>
      </c>
      <c r="AC36" s="46">
        <v>0.63680555555555551</v>
      </c>
      <c r="AD36" s="46">
        <v>0.65902777777777777</v>
      </c>
      <c r="AE36" s="46">
        <v>0.66111111111111109</v>
      </c>
      <c r="AF36" s="62"/>
      <c r="AG36" s="46">
        <v>0.69791666666666696</v>
      </c>
      <c r="AH36" s="46">
        <v>0.7</v>
      </c>
      <c r="AI36" s="46">
        <v>0.72222222222222221</v>
      </c>
      <c r="AJ36" s="46">
        <v>0.72430555555555554</v>
      </c>
      <c r="AK36" s="46">
        <v>0.74652777777777779</v>
      </c>
      <c r="AL36" s="34">
        <f t="shared" si="8"/>
        <v>0.75402777777777774</v>
      </c>
      <c r="AM36" s="31">
        <v>0.75138888888888899</v>
      </c>
    </row>
    <row r="37" spans="1:39" ht="44.1" customHeight="1">
      <c r="A37" s="43" t="s">
        <v>29</v>
      </c>
      <c r="B37" s="54">
        <f>B36+$D$20</f>
        <v>0.30833333333333329</v>
      </c>
      <c r="C37" s="55">
        <f>C36-$D$20</f>
        <v>0.30972222222222223</v>
      </c>
      <c r="D37" s="46">
        <f t="shared" si="0"/>
        <v>0.33111111111111136</v>
      </c>
      <c r="E37" s="46">
        <f t="shared" si="1"/>
        <v>0.33111111111111108</v>
      </c>
      <c r="F37" s="46">
        <f>F36+$J$20</f>
        <v>0.36277777777777781</v>
      </c>
      <c r="G37" s="46">
        <v>0.36319444444444443</v>
      </c>
      <c r="H37" s="50">
        <f t="shared" si="11"/>
        <v>0.38666666666666688</v>
      </c>
      <c r="I37" s="63"/>
      <c r="J37" s="46">
        <f t="shared" si="12"/>
        <v>0.40402777777777804</v>
      </c>
      <c r="K37" s="46" t="e">
        <f t="shared" si="2"/>
        <v>#REF!</v>
      </c>
      <c r="L37" s="46" t="e">
        <f t="shared" si="3"/>
        <v>#REF!</v>
      </c>
      <c r="M37" s="46">
        <v>0.40416666666666662</v>
      </c>
      <c r="N37" s="46">
        <v>0.43055555555555558</v>
      </c>
      <c r="O37" s="46">
        <v>0.43194444444444446</v>
      </c>
      <c r="P37" s="46">
        <v>0.45624999999999999</v>
      </c>
      <c r="Q37" s="46">
        <v>0.45694444444444443</v>
      </c>
      <c r="R37" s="46">
        <v>0.48263888888888901</v>
      </c>
      <c r="S37" s="46">
        <v>0.48472222222222222</v>
      </c>
      <c r="T37" s="46">
        <v>0.51736111111111205</v>
      </c>
      <c r="U37" s="46">
        <v>0.51875000000000004</v>
      </c>
      <c r="V37" s="62"/>
      <c r="W37" s="46">
        <v>0.56666666666666665</v>
      </c>
      <c r="X37" s="46">
        <v>0.56736111111111109</v>
      </c>
      <c r="Y37" s="46">
        <v>0.58680555555555702</v>
      </c>
      <c r="Z37" s="46">
        <v>0.58819444444444446</v>
      </c>
      <c r="AA37" s="62"/>
      <c r="AB37" s="46">
        <v>0.63472222222222219</v>
      </c>
      <c r="AC37" s="46">
        <v>0.63611111111111118</v>
      </c>
      <c r="AD37" s="46">
        <v>0.65972222222222221</v>
      </c>
      <c r="AE37" s="46">
        <v>0.66041666666666665</v>
      </c>
      <c r="AF37" s="62"/>
      <c r="AG37" s="46">
        <v>0.69861111111111096</v>
      </c>
      <c r="AH37" s="46">
        <v>0.69930555555555562</v>
      </c>
      <c r="AI37" s="46">
        <f t="shared" si="5"/>
        <v>0.72305555555555556</v>
      </c>
      <c r="AJ37" s="46">
        <v>0.72361111111111109</v>
      </c>
      <c r="AK37" s="46">
        <v>0.74722222222222223</v>
      </c>
      <c r="AL37" s="34">
        <f t="shared" si="8"/>
        <v>0.75319444444444439</v>
      </c>
      <c r="AM37" s="31">
        <v>0.75</v>
      </c>
    </row>
    <row r="38" spans="1:39" ht="44.1" customHeight="1">
      <c r="A38" s="7"/>
      <c r="B38" s="3" t="s">
        <v>6</v>
      </c>
      <c r="C38" s="3" t="s">
        <v>0</v>
      </c>
      <c r="D38" s="3" t="s">
        <v>6</v>
      </c>
      <c r="E38" s="3" t="s">
        <v>0</v>
      </c>
      <c r="F38" s="3" t="s">
        <v>6</v>
      </c>
      <c r="G38" s="3" t="s">
        <v>0</v>
      </c>
      <c r="H38" s="3" t="s">
        <v>6</v>
      </c>
      <c r="I38" s="3"/>
      <c r="J38" s="3" t="s">
        <v>6</v>
      </c>
      <c r="K38" s="3" t="s">
        <v>0</v>
      </c>
      <c r="L38" s="3" t="s">
        <v>6</v>
      </c>
      <c r="M38" s="3" t="s">
        <v>0</v>
      </c>
      <c r="N38" s="3" t="s">
        <v>6</v>
      </c>
      <c r="O38" s="3" t="s">
        <v>0</v>
      </c>
      <c r="P38" s="3" t="s">
        <v>6</v>
      </c>
      <c r="Q38" s="3" t="s">
        <v>0</v>
      </c>
      <c r="R38" s="3" t="s">
        <v>6</v>
      </c>
      <c r="S38" s="3" t="s">
        <v>0</v>
      </c>
      <c r="T38" s="3" t="s">
        <v>6</v>
      </c>
      <c r="U38" s="3" t="s">
        <v>0</v>
      </c>
      <c r="V38" s="63"/>
      <c r="W38" s="3" t="s">
        <v>6</v>
      </c>
      <c r="X38" s="3" t="s">
        <v>0</v>
      </c>
      <c r="Y38" s="3" t="s">
        <v>6</v>
      </c>
      <c r="Z38" s="3" t="s">
        <v>0</v>
      </c>
      <c r="AA38" s="63"/>
      <c r="AB38" s="3" t="s">
        <v>6</v>
      </c>
      <c r="AC38" s="3" t="s">
        <v>0</v>
      </c>
      <c r="AD38" s="3" t="s">
        <v>6</v>
      </c>
      <c r="AE38" s="3" t="s">
        <v>0</v>
      </c>
      <c r="AF38" s="63"/>
      <c r="AG38" s="3" t="s">
        <v>0</v>
      </c>
      <c r="AH38" s="3" t="s">
        <v>6</v>
      </c>
      <c r="AI38" s="3" t="s">
        <v>0</v>
      </c>
      <c r="AJ38" s="3" t="s">
        <v>0</v>
      </c>
      <c r="AK38" s="3" t="s">
        <v>6</v>
      </c>
      <c r="AL38" s="3" t="s">
        <v>0</v>
      </c>
      <c r="AM38" s="3" t="s">
        <v>0</v>
      </c>
    </row>
    <row r="40" spans="1:39" ht="19.5" customHeight="1">
      <c r="A40" s="10" t="s">
        <v>30</v>
      </c>
      <c r="B40" s="8"/>
      <c r="C40" s="8"/>
      <c r="D40" s="8"/>
      <c r="E40" s="8"/>
      <c r="F40" s="8"/>
      <c r="G40" s="8"/>
      <c r="H40" s="9"/>
      <c r="I40" s="8"/>
      <c r="J40" s="8"/>
    </row>
    <row r="41" spans="1:39" ht="19.5" customHeight="1">
      <c r="A41" s="57"/>
      <c r="B41" s="57"/>
      <c r="C41" s="57"/>
      <c r="D41" s="57"/>
      <c r="E41" s="57"/>
      <c r="F41" s="57"/>
      <c r="G41" s="57"/>
      <c r="H41" s="58"/>
      <c r="I41" s="58"/>
      <c r="J41" s="58"/>
      <c r="K41" s="58"/>
      <c r="L41" s="58"/>
      <c r="M41" s="58"/>
      <c r="N41" s="58"/>
      <c r="O41" s="58"/>
      <c r="P41" s="58"/>
    </row>
  </sheetData>
  <mergeCells count="49">
    <mergeCell ref="AD13:AM13"/>
    <mergeCell ref="AG3:AK3"/>
    <mergeCell ref="A2:C2"/>
    <mergeCell ref="E2:K2"/>
    <mergeCell ref="M2:R2"/>
    <mergeCell ref="T2:Y2"/>
    <mergeCell ref="AA2:AF2"/>
    <mergeCell ref="AG2:AK2"/>
    <mergeCell ref="A3:C3"/>
    <mergeCell ref="E3:K3"/>
    <mergeCell ref="M3:R3"/>
    <mergeCell ref="T3:Y3"/>
    <mergeCell ref="AA3:AF3"/>
    <mergeCell ref="AG5:AK5"/>
    <mergeCell ref="A4:C4"/>
    <mergeCell ref="E4:K4"/>
    <mergeCell ref="M4:R4"/>
    <mergeCell ref="T4:Y4"/>
    <mergeCell ref="AA4:AF4"/>
    <mergeCell ref="AG4:AK4"/>
    <mergeCell ref="A5:C5"/>
    <mergeCell ref="E5:K5"/>
    <mergeCell ref="M5:R5"/>
    <mergeCell ref="T5:Y5"/>
    <mergeCell ref="AA5:AF5"/>
    <mergeCell ref="AD12:AM12"/>
    <mergeCell ref="AG7:AJ7"/>
    <mergeCell ref="A6:C6"/>
    <mergeCell ref="E6:K6"/>
    <mergeCell ref="M6:R6"/>
    <mergeCell ref="T6:Y6"/>
    <mergeCell ref="AA6:AF6"/>
    <mergeCell ref="AG6:AK6"/>
    <mergeCell ref="A7:C7"/>
    <mergeCell ref="E7:K7"/>
    <mergeCell ref="M7:R7"/>
    <mergeCell ref="T7:Y7"/>
    <mergeCell ref="AA7:AF7"/>
    <mergeCell ref="AD11:AM11"/>
    <mergeCell ref="AH14:AL14"/>
    <mergeCell ref="A41:P41"/>
    <mergeCell ref="A17:AL17"/>
    <mergeCell ref="A18:AL18"/>
    <mergeCell ref="A19:AL19"/>
    <mergeCell ref="V22:V38"/>
    <mergeCell ref="AA22:AA38"/>
    <mergeCell ref="AF22:AF38"/>
    <mergeCell ref="I23:I37"/>
    <mergeCell ref="AH16:AL16"/>
  </mergeCells>
  <pageMargins left="0.11811023622047245" right="0.11811023622047245" top="0.15748031496062992" bottom="0.15748031496062992" header="0.11811023622047245" footer="0.11811023622047245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Відділ економіки</cp:lastModifiedBy>
  <cp:lastPrinted>2017-07-24T07:46:53Z</cp:lastPrinted>
  <dcterms:created xsi:type="dcterms:W3CDTF">2015-09-23T08:17:50Z</dcterms:created>
  <dcterms:modified xsi:type="dcterms:W3CDTF">2017-07-24T07:48:10Z</dcterms:modified>
</cp:coreProperties>
</file>